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Unit Reference" sheetId="2" state="visible" r:id="rId2"/>
    <sheet xmlns:r="http://schemas.openxmlformats.org/officeDocument/2006/relationships" name="Ingredient Prices" sheetId="3" state="visible" r:id="rId3"/>
    <sheet xmlns:r="http://schemas.openxmlformats.org/officeDocument/2006/relationships" name="Recipe Costing" sheetId="4" state="visible" r:id="rId4"/>
  </sheets>
  <definedNames>
    <definedName name="UnitRef">'Unit Reference'!$A$5:$C$8</definedName>
    <definedName name="IngredientTable">'Ingredient Prices'!$A$5:$J$10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000"/>
    <numFmt numFmtId="165" formatCode="&quot;$&quot;#,##0.00"/>
    <numFmt numFmtId="166" formatCode="#,##0.0"/>
    <numFmt numFmtId="167" formatCode="&quot;$&quot;0.0000"/>
    <numFmt numFmtId="168" formatCode="0.0%"/>
  </numFmts>
  <fonts count="6">
    <font>
      <name val="Calibri"/>
      <family val="2"/>
      <color theme="1"/>
      <sz val="11"/>
      <scheme val="minor"/>
    </font>
    <font>
      <b val="1"/>
      <color rgb="000F172A"/>
      <sz val="16"/>
    </font>
    <font>
      <i val="1"/>
      <color rgb="0064748B"/>
      <sz val="10"/>
    </font>
    <font>
      <b val="1"/>
      <color rgb="00FFFFFF"/>
      <sz val="11"/>
    </font>
    <font>
      <b val="1"/>
    </font>
    <font>
      <b val="1"/>
      <color rgb="000F172A"/>
    </font>
  </fonts>
  <fills count="5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FFBEB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2" fillId="0" borderId="0" applyAlignment="1" pivotButton="0" quotePrefix="0" xfId="0">
      <alignment wrapText="1"/>
    </xf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0" fontId="0" fillId="3" borderId="1" pivotButton="0" quotePrefix="0" xfId="0"/>
    <xf numFmtId="165" fontId="0" fillId="3" borderId="1" pivotButton="0" quotePrefix="0" xfId="0"/>
    <xf numFmtId="9" fontId="0" fillId="3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5" fontId="0" fillId="0" borderId="1" pivotButton="0" quotePrefix="0" xfId="0"/>
    <xf numFmtId="0" fontId="4" fillId="0" borderId="0" pivotButton="0" quotePrefix="0" xfId="0"/>
    <xf numFmtId="1" fontId="0" fillId="4" borderId="1" pivotButton="0" quotePrefix="0" xfId="0"/>
    <xf numFmtId="165" fontId="0" fillId="4" borderId="1" pivotButton="0" quotePrefix="0" xfId="0"/>
    <xf numFmtId="0" fontId="0" fillId="4" borderId="1" pivotButton="0" quotePrefix="0" xfId="0"/>
    <xf numFmtId="1" fontId="0" fillId="3" borderId="1" pivotButton="0" quotePrefix="0" xfId="0"/>
    <xf numFmtId="168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Recipe Cost &amp; Food Cost % Calculator</t>
        </is>
      </c>
    </row>
    <row r="2">
      <c r="A2" s="2" t="inlineStr">
        <is>
          <t>Downloaded from bytecraftguide.com — verified by LibreOffice recalculation, not opened in Microsoft Excel itself.</t>
        </is>
      </c>
    </row>
    <row r="3">
      <c r="A3" t="inlineStr"/>
    </row>
    <row r="4">
      <c r="A4" s="3" t="inlineStr">
        <is>
          <t>WHAT THIS FILE DOES</t>
        </is>
      </c>
    </row>
    <row r="5">
      <c r="A5" t="inlineStr">
        <is>
          <t>Converts ingredient purchase cost into true edible-portion (EP) cost per gram, then costs a</t>
        </is>
      </c>
    </row>
    <row r="6">
      <c r="A6" t="inlineStr">
        <is>
          <t>recipe line by line into a batch cost, a cost per serving, and a food cost % against your menu price.</t>
        </is>
      </c>
    </row>
    <row r="7">
      <c r="A7" t="inlineStr"/>
    </row>
    <row r="8">
      <c r="A8" s="3" t="inlineStr">
        <is>
          <t>WHY THIS ONE IS DIFFERENT</t>
        </is>
      </c>
    </row>
    <row r="9">
      <c r="A9" t="inlineStr">
        <is>
          <t>Most free recipe-costing spreadsheets make you convert units by hand between the way you buy an</t>
        </is>
      </c>
    </row>
    <row r="10">
      <c r="A10" t="inlineStr">
        <is>
          <t>ingredient (e.g. a 40 lb case of chicken) and the way a recipe calls for it (e.g. 48 oz). That manual</t>
        </is>
      </c>
    </row>
    <row r="11">
      <c r="A11" t="inlineStr">
        <is>
          <t>step is the single most common source of silently wrong food cost numbers. This file converts</t>
        </is>
      </c>
    </row>
    <row r="12">
      <c r="A12" t="inlineStr">
        <is>
          <t>automatically between g / kg / oz / lb, and it will not silently accept a unit it cannot convert:</t>
        </is>
      </c>
    </row>
    <row r="13">
      <c r="A13" t="inlineStr">
        <is>
          <t>mixing in a volume unit like fl oz, cup, or ml raises a visible 'CHECK UNIT' warning instead of</t>
        </is>
      </c>
    </row>
    <row r="14">
      <c r="A14" t="inlineStr">
        <is>
          <t>quietly producing a wrong number.</t>
        </is>
      </c>
    </row>
    <row r="15">
      <c r="A15" t="inlineStr"/>
    </row>
    <row r="16">
      <c r="A16" s="3" t="inlineStr">
        <is>
          <t>SHEETS</t>
        </is>
      </c>
    </row>
    <row r="17">
      <c r="A17" t="inlineStr">
        <is>
          <t>1. Ingredient Prices — enter what you paid (purchase unit, quantity, price) and the ingredient's</t>
        </is>
      </c>
    </row>
    <row r="18">
      <c r="A18" t="inlineStr">
        <is>
          <t xml:space="preserve">   yield % (how much is left after trimming/peeling/bones). The sheet computes the true edible-</t>
        </is>
      </c>
    </row>
    <row r="19">
      <c r="A19" t="inlineStr">
        <is>
          <t xml:space="preserve">   portion cost per gram: EP cost = AP cost / (yield % / 100).</t>
        </is>
      </c>
    </row>
    <row r="20">
      <c r="A20" t="inlineStr">
        <is>
          <t>2. Recipe Costing — list each ingredient a recipe uses (any weight unit, independent of how you</t>
        </is>
      </c>
    </row>
    <row r="21">
      <c r="A21" t="inlineStr">
        <is>
          <t xml:space="preserve">   bought it) and the quantity. The sheet converts, looks up the EP cost, and totals the batch.</t>
        </is>
      </c>
    </row>
    <row r="22">
      <c r="A22" t="inlineStr">
        <is>
          <t>3. Unit Reference — the g/kg/oz/lb conversion table formulas rely on. Do not add volume units</t>
        </is>
      </c>
    </row>
    <row r="23">
      <c r="A23" t="inlineStr">
        <is>
          <t xml:space="preserve">   (ml, fl oz, cups) here — this template only converts weight, on purpose (see above).</t>
        </is>
      </c>
    </row>
    <row r="24">
      <c r="A24" t="inlineStr"/>
    </row>
    <row r="25">
      <c r="A25" t="inlineStr">
        <is>
          <t>WEIGHT vs. VOLUME — READ THIS</t>
        </is>
      </c>
    </row>
    <row r="26">
      <c r="A26" t="inlineStr">
        <is>
          <t>'oz' in this file always means weight ounces (1 oz = 28.3495 g), never fluid ounces. A fluid ounce</t>
        </is>
      </c>
    </row>
    <row r="27">
      <c r="A27" t="inlineStr">
        <is>
          <t>of water and a weight ounce of water happen to be close, but a fluid ounce of flour or oil is not</t>
        </is>
      </c>
    </row>
    <row r="28">
      <c r="A28" t="inlineStr">
        <is>
          <t>the same mass as a weight ounce of it. If an ingredient is priced or used by volume (fl oz, cups,</t>
        </is>
      </c>
    </row>
    <row r="29">
      <c r="A29" t="inlineStr">
        <is>
          <t>ml, L), convert it to a weight first using its density, or price it by weight instead.</t>
        </is>
      </c>
    </row>
    <row r="30">
      <c r="A30" t="inlineStr"/>
    </row>
    <row r="31">
      <c r="A31" s="3" t="inlineStr">
        <is>
          <t>HOW TO READ THE WARNINGS ROW</t>
        </is>
      </c>
    </row>
    <row r="32">
      <c r="A32" t="inlineStr">
        <is>
          <t>'Warnings' on the Recipe Costing sheet counts any line whose Status column is not 'OK'. If it is</t>
        </is>
      </c>
    </row>
    <row r="33">
      <c r="A33" t="inlineStr">
        <is>
          <t>not 0, fix that ingredient's unit or name before trusting the batch cost, cost per serving, or food</t>
        </is>
      </c>
    </row>
    <row r="34">
      <c r="A34" t="inlineStr">
        <is>
          <t>cost %. The sample file ships with one deliberate warning (heavy cream priced in fl oz) so you can</t>
        </is>
      </c>
    </row>
    <row r="35">
      <c r="A35" t="inlineStr">
        <is>
          <t>see the check working before you delete the sample rows.</t>
        </is>
      </c>
    </row>
    <row r="36">
      <c r="A36" t="inlineStr"/>
    </row>
    <row r="37">
      <c r="A37" s="3" t="inlineStr">
        <is>
          <t>RECONCILIATION CHECK</t>
        </is>
      </c>
    </row>
    <row r="38">
      <c r="A38" t="inlineStr">
        <is>
          <t>'Total batch cost' is computed by summing the Ingredient cost column. 'Cross-check' recomputes the</t>
        </is>
      </c>
    </row>
    <row r="39">
      <c r="A39" t="inlineStr">
        <is>
          <t>same total independently with a single SUMPRODUCT formula over the raw grams and EP costs. The</t>
        </is>
      </c>
    </row>
    <row r="40">
      <c r="A40" t="inlineStr">
        <is>
          <t>'Reconciliation check' cell subtracts one from the other and must read $0.00 — if it doesn't, a</t>
        </is>
      </c>
    </row>
    <row r="41">
      <c r="A41" t="inlineStr">
        <is>
          <t>formula was edited incorrectly somewhere in the ingredient cost column.</t>
        </is>
      </c>
    </row>
    <row r="42">
      <c r="A42" t="inlineStr"/>
    </row>
    <row r="43">
      <c r="A43" t="inlineStr">
        <is>
          <t>FOOD COST % BENCHMARK (for context, not a rule)</t>
        </is>
      </c>
    </row>
    <row r="44">
      <c r="A44" t="inlineStr">
        <is>
          <t>Most full-service restaurants target a food cost % of roughly 28-35% of menu price; it varies a lot</t>
        </is>
      </c>
    </row>
    <row r="45">
      <c r="A45" t="inlineStr">
        <is>
          <t>by segment and ingredient. Source: Toast POS and Escoffier School of Culinary Arts industry guides</t>
        </is>
      </c>
    </row>
    <row r="46">
      <c r="A46" t="inlineStr">
        <is>
          <t>(cited in the article this file came with). This is general industry guidance, not an audited</t>
        </is>
      </c>
    </row>
    <row r="47">
      <c r="A47" t="inlineStr">
        <is>
          <t>benchmark for any specific business — check your own numbers against your own menu and market.</t>
        </is>
      </c>
    </row>
    <row r="48">
      <c r="A48" t="inlineStr"/>
    </row>
    <row r="49">
      <c r="A49" s="3" t="inlineStr">
        <is>
          <t>OPENING IN GOOGLE SHEETS</t>
        </is>
      </c>
    </row>
    <row r="50">
      <c r="A50" t="inlineStr">
        <is>
          <t>File &gt; Import &gt; Upload, choose 'Insert new sheet(s)', select this .xlsx. All formulas carry over;</t>
        </is>
      </c>
    </row>
    <row r="51">
      <c r="A51" t="inlineStr">
        <is>
          <t>re-check the Warnings cell after importing just like you would in Excel or LibreOffice.</t>
        </is>
      </c>
    </row>
    <row r="52">
      <c r="A52" t="inlineStr"/>
    </row>
    <row r="53">
      <c r="A53" s="3" t="inlineStr">
        <is>
          <t>WHAT WAS VERIFIED</t>
        </is>
      </c>
    </row>
    <row r="54">
      <c r="A54" t="inlineStr">
        <is>
          <t>Every formula in this file was recalculated with LibreOffice Calc (headless) and the resulting</t>
        </is>
      </c>
    </row>
    <row r="55">
      <c r="A55" t="inlineStr">
        <is>
          <t>values were checked against an independent Python calculation across edge cases: 100% yield, trim</t>
        </is>
      </c>
    </row>
    <row r="56">
      <c r="A56" t="inlineStr">
        <is>
          <t>loss yield, a zero-quantity ingredient, a deliberately unsupported unit (fl oz), and a cross-check</t>
        </is>
      </c>
    </row>
    <row r="57">
      <c r="A57" t="inlineStr">
        <is>
          <t>of the batch total computed two different ways. It was not opened in Microsoft Excel itself.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8" customWidth="1" min="4" max="4"/>
  </cols>
  <sheetData>
    <row r="1">
      <c r="A1" s="1" t="inlineStr">
        <is>
          <t>Unit Reference — Weight Only</t>
        </is>
      </c>
    </row>
    <row r="2" ht="45" customHeight="1">
      <c r="A2" s="4" t="inlineStr">
        <is>
          <t>This template converts weight units only. Fluid ounces (fl oz), cups, ml, and liters are NOT supported — mixing them with weight oz is the #1 cause of silently wrong recipe costs in spreadsheet templates (a weight ounce and a fluid ounce are different units entirely).</t>
        </is>
      </c>
    </row>
    <row r="4">
      <c r="A4" s="5" t="inlineStr">
        <is>
          <t>Unit code</t>
        </is>
      </c>
      <c r="B4" s="5" t="inlineStr">
        <is>
          <t>Unit name</t>
        </is>
      </c>
      <c r="C4" s="5" t="inlineStr">
        <is>
          <t>Grams per 1 unit</t>
        </is>
      </c>
      <c r="D4" s="5" t="inlineStr">
        <is>
          <t>Notes</t>
        </is>
      </c>
    </row>
    <row r="5">
      <c r="A5" s="6" t="inlineStr">
        <is>
          <t>g</t>
        </is>
      </c>
      <c r="B5" s="6" t="inlineStr">
        <is>
          <t>gram</t>
        </is>
      </c>
      <c r="C5" s="7" t="n">
        <v>1</v>
      </c>
      <c r="D5" s="6" t="inlineStr">
        <is>
          <t>base unit</t>
        </is>
      </c>
    </row>
    <row r="6">
      <c r="A6" s="6" t="inlineStr">
        <is>
          <t>kg</t>
        </is>
      </c>
      <c r="B6" s="6" t="inlineStr">
        <is>
          <t>kilogram</t>
        </is>
      </c>
      <c r="C6" s="7" t="n">
        <v>1000</v>
      </c>
      <c r="D6" s="6" t="inlineStr">
        <is>
          <t>1 kg = 1000 g</t>
        </is>
      </c>
    </row>
    <row r="7">
      <c r="A7" s="6" t="inlineStr">
        <is>
          <t>oz</t>
        </is>
      </c>
      <c r="B7" s="6" t="inlineStr">
        <is>
          <t>ounce (weight)</t>
        </is>
      </c>
      <c r="C7" s="7" t="n">
        <v>28.3495</v>
      </c>
      <c r="D7" s="6" t="inlineStr">
        <is>
          <t>NOT fluid ounce</t>
        </is>
      </c>
    </row>
    <row r="8">
      <c r="A8" s="6" t="inlineStr">
        <is>
          <t>lb</t>
        </is>
      </c>
      <c r="B8" s="6" t="inlineStr">
        <is>
          <t>pound</t>
        </is>
      </c>
      <c r="C8" s="7" t="n">
        <v>453.592</v>
      </c>
      <c r="D8" s="6" t="inlineStr">
        <is>
          <t>1 lb = 16 oz</t>
        </is>
      </c>
    </row>
    <row r="10">
      <c r="A10" s="2" t="inlineStr">
        <is>
          <t>Named range used by formulas on other sheets: UnitRef = Unit Reference!$A$5:$C$8</t>
        </is>
      </c>
    </row>
  </sheetData>
  <mergeCells count="1"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12" customWidth="1" min="3" max="3"/>
    <col width="14" customWidth="1" min="4" max="4"/>
    <col width="14" customWidth="1" min="5" max="5"/>
    <col width="16" customWidth="1" min="6" max="6"/>
    <col width="14" customWidth="1" min="7" max="7"/>
    <col width="14" customWidth="1" min="8" max="8"/>
    <col width="14" customWidth="1" min="9" max="9"/>
    <col width="34" customWidth="1" min="10" max="10"/>
  </cols>
  <sheetData>
    <row r="1">
      <c r="A1" s="1" t="inlineStr">
        <is>
          <t>Ingredient Prices (As-Purchased -&gt; Edible-Portion Cost)</t>
        </is>
      </c>
    </row>
    <row r="2">
      <c r="A2" s="2" t="inlineStr">
        <is>
          <t>EP Cost per gram = (Purchase Price / Purchase Qty in grams) / (Yield % / 100). Edit the yellow cells. Everything else recalculates.</t>
        </is>
      </c>
    </row>
    <row r="4">
      <c r="A4" s="5" t="inlineStr">
        <is>
          <t>Ingredient</t>
        </is>
      </c>
      <c r="B4" s="5" t="inlineStr">
        <is>
          <t>Purchase Unit (g/kg/oz/lb)</t>
        </is>
      </c>
      <c r="C4" s="5" t="inlineStr">
        <is>
          <t>Purchase Qty</t>
        </is>
      </c>
      <c r="D4" s="5" t="inlineStr">
        <is>
          <t>Purchase Price ($)</t>
        </is>
      </c>
      <c r="E4" s="5" t="inlineStr">
        <is>
          <t>Yield % (trim loss)</t>
        </is>
      </c>
      <c r="F4" s="5" t="inlineStr">
        <is>
          <t>Grams per purchase unit</t>
        </is>
      </c>
      <c r="G4" s="5" t="inlineStr">
        <is>
          <t>Qty purchased (g)</t>
        </is>
      </c>
      <c r="H4" s="5" t="inlineStr">
        <is>
          <t>AP cost per gram ($)</t>
        </is>
      </c>
      <c r="I4" s="5" t="inlineStr">
        <is>
          <t>EP cost per gram ($)</t>
        </is>
      </c>
      <c r="J4" s="5" t="inlineStr">
        <is>
          <t>Unit check</t>
        </is>
      </c>
    </row>
    <row r="5">
      <c r="A5" s="6" t="inlineStr">
        <is>
          <t>Chicken breast, boneless</t>
        </is>
      </c>
      <c r="B5" s="8" t="inlineStr">
        <is>
          <t>lb</t>
        </is>
      </c>
      <c r="C5" s="8" t="n">
        <v>40</v>
      </c>
      <c r="D5" s="9" t="n">
        <v>92</v>
      </c>
      <c r="E5" s="10" t="n">
        <v>0.85</v>
      </c>
      <c r="F5" s="6">
        <f>IFERROR(VLOOKUP(B5,UnitRef,3,FALSE),"")</f>
        <v/>
      </c>
      <c r="G5" s="11">
        <f>IF(F5="","",C5*F5)</f>
        <v/>
      </c>
      <c r="H5" s="12">
        <f>IF(OR(G5="",G5=0),"",D5/G5)</f>
        <v/>
      </c>
      <c r="I5" s="12">
        <f>IF(OR(H5="",E5=0),"",H5/E5)</f>
        <v/>
      </c>
      <c r="J5" s="6">
        <f>IF(F5="","CHECK UNIT: not in Unit Reference (g/kg/oz/lb only)","OK")</f>
        <v/>
      </c>
    </row>
    <row r="6">
      <c r="A6" s="6" t="inlineStr">
        <is>
          <t>Yellow onion</t>
        </is>
      </c>
      <c r="B6" s="8" t="inlineStr">
        <is>
          <t>kg</t>
        </is>
      </c>
      <c r="C6" s="8" t="n">
        <v>10</v>
      </c>
      <c r="D6" s="9" t="n">
        <v>14.5</v>
      </c>
      <c r="E6" s="10" t="n">
        <v>0.9</v>
      </c>
      <c r="F6" s="6">
        <f>IFERROR(VLOOKUP(B6,UnitRef,3,FALSE),"")</f>
        <v/>
      </c>
      <c r="G6" s="11">
        <f>IF(F6="","",C6*F6)</f>
        <v/>
      </c>
      <c r="H6" s="12">
        <f>IF(OR(G6="",G6=0),"",D6/G6)</f>
        <v/>
      </c>
      <c r="I6" s="12">
        <f>IF(OR(H6="",E6=0),"",H6/E6)</f>
        <v/>
      </c>
      <c r="J6" s="6">
        <f>IF(F6="","CHECK UNIT: not in Unit Reference (g/kg/oz/lb only)","OK")</f>
        <v/>
      </c>
    </row>
    <row r="7">
      <c r="A7" s="6" t="inlineStr">
        <is>
          <t>Kosher salt</t>
        </is>
      </c>
      <c r="B7" s="8" t="inlineStr">
        <is>
          <t>oz</t>
        </is>
      </c>
      <c r="C7" s="8" t="n">
        <v>26</v>
      </c>
      <c r="D7" s="9" t="n">
        <v>3.1</v>
      </c>
      <c r="E7" s="10" t="n">
        <v>1</v>
      </c>
      <c r="F7" s="6">
        <f>IFERROR(VLOOKUP(B7,UnitRef,3,FALSE),"")</f>
        <v/>
      </c>
      <c r="G7" s="11">
        <f>IF(F7="","",C7*F7)</f>
        <v/>
      </c>
      <c r="H7" s="12">
        <f>IF(OR(G7="",G7=0),"",D7/G7)</f>
        <v/>
      </c>
      <c r="I7" s="12">
        <f>IF(OR(H7="",E7=0),"",H7/E7)</f>
        <v/>
      </c>
      <c r="J7" s="6">
        <f>IF(F7="","CHECK UNIT: not in Unit Reference (g/kg/oz/lb only)","OK")</f>
        <v/>
      </c>
    </row>
    <row r="8">
      <c r="A8" s="6" t="inlineStr">
        <is>
          <t>Whole butter</t>
        </is>
      </c>
      <c r="B8" s="8" t="inlineStr">
        <is>
          <t>g</t>
        </is>
      </c>
      <c r="C8" s="8" t="n">
        <v>2000</v>
      </c>
      <c r="D8" s="9" t="n">
        <v>11.4</v>
      </c>
      <c r="E8" s="10" t="n">
        <v>1</v>
      </c>
      <c r="F8" s="6">
        <f>IFERROR(VLOOKUP(B8,UnitRef,3,FALSE),"")</f>
        <v/>
      </c>
      <c r="G8" s="11">
        <f>IF(F8="","",C8*F8)</f>
        <v/>
      </c>
      <c r="H8" s="12">
        <f>IF(OR(G8="",G8=0),"",D8/G8)</f>
        <v/>
      </c>
      <c r="I8" s="12">
        <f>IF(OR(H8="",E8=0),"",H8/E8)</f>
        <v/>
      </c>
      <c r="J8" s="6">
        <f>IF(F8="","CHECK UNIT: not in Unit Reference (g/kg/oz/lb only)","OK")</f>
        <v/>
      </c>
    </row>
    <row r="9">
      <c r="A9" s="6" t="inlineStr">
        <is>
          <t>Carrots, whole</t>
        </is>
      </c>
      <c r="B9" s="8" t="inlineStr">
        <is>
          <t>lb</t>
        </is>
      </c>
      <c r="C9" s="8" t="n">
        <v>25</v>
      </c>
      <c r="D9" s="9" t="n">
        <v>19.75</v>
      </c>
      <c r="E9" s="10" t="n">
        <v>0.82</v>
      </c>
      <c r="F9" s="6">
        <f>IFERROR(VLOOKUP(B9,UnitRef,3,FALSE),"")</f>
        <v/>
      </c>
      <c r="G9" s="11">
        <f>IF(F9="","",C9*F9)</f>
        <v/>
      </c>
      <c r="H9" s="12">
        <f>IF(OR(G9="",G9=0),"",D9/G9)</f>
        <v/>
      </c>
      <c r="I9" s="12">
        <f>IF(OR(H9="",E9=0),"",H9/E9)</f>
        <v/>
      </c>
      <c r="J9" s="6">
        <f>IF(F9="","CHECK UNIT: not in Unit Reference (g/kg/oz/lb only)","OK")</f>
        <v/>
      </c>
    </row>
    <row r="10">
      <c r="A10" s="6" t="inlineStr">
        <is>
          <t>Heavy cream</t>
        </is>
      </c>
      <c r="B10" s="8" t="inlineStr">
        <is>
          <t>fl oz</t>
        </is>
      </c>
      <c r="C10" s="8" t="n">
        <v>64</v>
      </c>
      <c r="D10" s="9" t="n">
        <v>5.25</v>
      </c>
      <c r="E10" s="10" t="n">
        <v>1</v>
      </c>
      <c r="F10" s="6">
        <f>IFERROR(VLOOKUP(B10,UnitRef,3,FALSE),"")</f>
        <v/>
      </c>
      <c r="G10" s="11">
        <f>IF(F10="","",C10*F10)</f>
        <v/>
      </c>
      <c r="H10" s="12">
        <f>IF(OR(G10="",G10=0),"",D10/G10)</f>
        <v/>
      </c>
      <c r="I10" s="12">
        <f>IF(OR(H10="",E10=0),"",H10/E10)</f>
        <v/>
      </c>
      <c r="J10" s="6">
        <f>IF(F10="","CHECK UNIT: not in Unit Reference (g/kg/oz/lb only)","OK")</f>
        <v/>
      </c>
    </row>
  </sheetData>
  <mergeCells count="2">
    <mergeCell ref="A1:I1"/>
    <mergeCell ref="A2:I2"/>
  </mergeCells>
  <dataValidations count="1">
    <dataValidation sqref="B5:B26" showDropDown="0" showInputMessage="0" showErrorMessage="1" allowBlank="1" errorTitle="Unsupported unit" error="Use g, kg, oz, or lb (weight units only)." type="list">
      <formula1>='Unit Reference'!$A$5:$A$8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14" customWidth="1" min="3" max="3"/>
    <col width="16" customWidth="1" min="4" max="4"/>
    <col width="12" customWidth="1" min="5" max="5"/>
    <col width="16" customWidth="1" min="6" max="6"/>
    <col width="14" customWidth="1" min="7" max="7"/>
    <col width="34" customWidth="1" min="8" max="8"/>
  </cols>
  <sheetData>
    <row r="1">
      <c r="A1" s="1" t="inlineStr">
        <is>
          <t>Recipe Costing — Beef &amp; Vegetable Stew (sample, 10 servings)</t>
        </is>
      </c>
    </row>
    <row r="2">
      <c r="A2" s="2" t="inlineStr">
        <is>
          <t>Type ingredient names exactly as they appear in 'Ingredient Prices'. Recipe Unit can differ from the Purchase Unit — conversion is automatic.</t>
        </is>
      </c>
    </row>
    <row r="4">
      <c r="A4" s="5" t="inlineStr">
        <is>
          <t>Ingredient</t>
        </is>
      </c>
      <c r="B4" s="5" t="inlineStr">
        <is>
          <t>Recipe Unit (g/kg/oz/lb)</t>
        </is>
      </c>
      <c r="C4" s="5" t="inlineStr">
        <is>
          <t>Recipe Qty used</t>
        </is>
      </c>
      <c r="D4" s="5" t="inlineStr">
        <is>
          <t>Grams per recipe unit</t>
        </is>
      </c>
      <c r="E4" s="5" t="inlineStr">
        <is>
          <t>Qty used (g)</t>
        </is>
      </c>
      <c r="F4" s="5" t="inlineStr">
        <is>
          <t>EP cost per gram ($)</t>
        </is>
      </c>
      <c r="G4" s="5" t="inlineStr">
        <is>
          <t>Ingredient cost ($)</t>
        </is>
      </c>
      <c r="H4" s="5" t="inlineStr">
        <is>
          <t>Status</t>
        </is>
      </c>
    </row>
    <row r="5">
      <c r="A5" s="6" t="inlineStr">
        <is>
          <t>Chicken breast, boneless</t>
        </is>
      </c>
      <c r="B5" s="8" t="inlineStr">
        <is>
          <t>oz</t>
        </is>
      </c>
      <c r="C5" s="8" t="n">
        <v>48</v>
      </c>
      <c r="D5" s="6">
        <f>IFERROR(VLOOKUP(B5,UnitRef,3,FALSE),"")</f>
        <v/>
      </c>
      <c r="E5" s="11">
        <f>IF(D5="","",C5*D5)</f>
        <v/>
      </c>
      <c r="F5" s="12">
        <f>IFERROR(VLOOKUP(A5,IngredientTable,9,FALSE),"")</f>
        <v/>
      </c>
      <c r="G5" s="13">
        <f>IF(OR(E5="",F5=""),0,E5*F5)</f>
        <v/>
      </c>
      <c r="H5" s="6">
        <f>IF(D5="","CHECK UNIT (recipe)",IF(F5="",IFERROR(VLOOKUP(A5,IngredientTable,10,FALSE),"CHECK INGREDIENT NAME"),"OK"))</f>
        <v/>
      </c>
    </row>
    <row r="6">
      <c r="A6" s="6" t="inlineStr">
        <is>
          <t>Yellow onion</t>
        </is>
      </c>
      <c r="B6" s="8" t="inlineStr">
        <is>
          <t>g</t>
        </is>
      </c>
      <c r="C6" s="8" t="n">
        <v>600</v>
      </c>
      <c r="D6" s="6">
        <f>IFERROR(VLOOKUP(B6,UnitRef,3,FALSE),"")</f>
        <v/>
      </c>
      <c r="E6" s="11">
        <f>IF(D6="","",C6*D6)</f>
        <v/>
      </c>
      <c r="F6" s="12">
        <f>IFERROR(VLOOKUP(A6,IngredientTable,9,FALSE),"")</f>
        <v/>
      </c>
      <c r="G6" s="13">
        <f>IF(OR(E6="",F6=""),0,E6*F6)</f>
        <v/>
      </c>
      <c r="H6" s="6">
        <f>IF(D6="","CHECK UNIT (recipe)",IF(F6="",IFERROR(VLOOKUP(A6,IngredientTable,10,FALSE),"CHECK INGREDIENT NAME"),"OK"))</f>
        <v/>
      </c>
    </row>
    <row r="7">
      <c r="A7" s="6" t="inlineStr">
        <is>
          <t>Carrots, whole</t>
        </is>
      </c>
      <c r="B7" s="8" t="inlineStr">
        <is>
          <t>oz</t>
        </is>
      </c>
      <c r="C7" s="8" t="n">
        <v>20</v>
      </c>
      <c r="D7" s="6">
        <f>IFERROR(VLOOKUP(B7,UnitRef,3,FALSE),"")</f>
        <v/>
      </c>
      <c r="E7" s="11">
        <f>IF(D7="","",C7*D7)</f>
        <v/>
      </c>
      <c r="F7" s="12">
        <f>IFERROR(VLOOKUP(A7,IngredientTable,9,FALSE),"")</f>
        <v/>
      </c>
      <c r="G7" s="13">
        <f>IF(OR(E7="",F7=""),0,E7*F7)</f>
        <v/>
      </c>
      <c r="H7" s="6">
        <f>IF(D7="","CHECK UNIT (recipe)",IF(F7="",IFERROR(VLOOKUP(A7,IngredientTable,10,FALSE),"CHECK INGREDIENT NAME"),"OK"))</f>
        <v/>
      </c>
    </row>
    <row r="8">
      <c r="A8" s="6" t="inlineStr">
        <is>
          <t>Kosher salt</t>
        </is>
      </c>
      <c r="B8" s="8" t="inlineStr">
        <is>
          <t>g</t>
        </is>
      </c>
      <c r="C8" s="8" t="n">
        <v>14</v>
      </c>
      <c r="D8" s="6">
        <f>IFERROR(VLOOKUP(B8,UnitRef,3,FALSE),"")</f>
        <v/>
      </c>
      <c r="E8" s="11">
        <f>IF(D8="","",C8*D8)</f>
        <v/>
      </c>
      <c r="F8" s="12">
        <f>IFERROR(VLOOKUP(A8,IngredientTable,9,FALSE),"")</f>
        <v/>
      </c>
      <c r="G8" s="13">
        <f>IF(OR(E8="",F8=""),0,E8*F8)</f>
        <v/>
      </c>
      <c r="H8" s="6">
        <f>IF(D8="","CHECK UNIT (recipe)",IF(F8="",IFERROR(VLOOKUP(A8,IngredientTable,10,FALSE),"CHECK INGREDIENT NAME"),"OK"))</f>
        <v/>
      </c>
    </row>
    <row r="9">
      <c r="A9" s="6" t="inlineStr">
        <is>
          <t>Whole butter</t>
        </is>
      </c>
      <c r="B9" s="8" t="inlineStr">
        <is>
          <t>lb</t>
        </is>
      </c>
      <c r="C9" s="8" t="n">
        <v>0</v>
      </c>
      <c r="D9" s="6">
        <f>IFERROR(VLOOKUP(B9,UnitRef,3,FALSE),"")</f>
        <v/>
      </c>
      <c r="E9" s="11">
        <f>IF(D9="","",C9*D9)</f>
        <v/>
      </c>
      <c r="F9" s="12">
        <f>IFERROR(VLOOKUP(A9,IngredientTable,9,FALSE),"")</f>
        <v/>
      </c>
      <c r="G9" s="13">
        <f>IF(OR(E9="",F9=""),0,E9*F9)</f>
        <v/>
      </c>
      <c r="H9" s="6">
        <f>IF(D9="","CHECK UNIT (recipe)",IF(F9="",IFERROR(VLOOKUP(A9,IngredientTable,10,FALSE),"CHECK INGREDIENT NAME"),"OK"))</f>
        <v/>
      </c>
    </row>
    <row r="10">
      <c r="A10" s="6" t="inlineStr">
        <is>
          <t>Heavy cream</t>
        </is>
      </c>
      <c r="B10" s="8" t="inlineStr">
        <is>
          <t>oz</t>
        </is>
      </c>
      <c r="C10" s="8" t="n">
        <v>8</v>
      </c>
      <c r="D10" s="6">
        <f>IFERROR(VLOOKUP(B10,UnitRef,3,FALSE),"")</f>
        <v/>
      </c>
      <c r="E10" s="11">
        <f>IF(D10="","",C10*D10)</f>
        <v/>
      </c>
      <c r="F10" s="12">
        <f>IFERROR(VLOOKUP(A10,IngredientTable,9,FALSE),"")</f>
        <v/>
      </c>
      <c r="G10" s="13">
        <f>IF(OR(E10="",F10=""),0,E10*F10)</f>
        <v/>
      </c>
      <c r="H10" s="6">
        <f>IF(D10="","CHECK UNIT (recipe)",IF(F10="",IFERROR(VLOOKUP(A10,IngredientTable,10,FALSE),"CHECK INGREDIENT NAME"),"OK"))</f>
        <v/>
      </c>
    </row>
    <row r="12">
      <c r="A12" s="14" t="inlineStr">
        <is>
          <t>Warnings (must be 0 before trusting totals)</t>
        </is>
      </c>
      <c r="G12" s="15">
        <f>SUMPRODUCT(--(H5:H10&lt;&gt;"OK"))</f>
        <v/>
      </c>
    </row>
    <row r="13">
      <c r="A13" s="14" t="inlineStr">
        <is>
          <t>Total batch cost (sum of ingredient cost column)</t>
        </is>
      </c>
      <c r="G13" s="16">
        <f>SUM(G5:G10)</f>
        <v/>
      </c>
    </row>
    <row r="14">
      <c r="A14" s="14" t="inlineStr">
        <is>
          <t>Cross-check: total batch cost (independent SUMPRODUCT recompute)</t>
        </is>
      </c>
      <c r="G14" s="16">
        <f>SUMPRODUCT(N(E5:E10),N(F5:F10))</f>
        <v/>
      </c>
    </row>
    <row r="15">
      <c r="A15" s="14" t="inlineStr">
        <is>
          <t>Reconciliation check (must be $0.00)</t>
        </is>
      </c>
      <c r="G15" s="17">
        <f>ROUND(G13-G14,2)</f>
        <v/>
      </c>
    </row>
    <row r="16">
      <c r="A16" s="14" t="inlineStr">
        <is>
          <t>Servings</t>
        </is>
      </c>
      <c r="G16" s="18" t="n">
        <v>10</v>
      </c>
    </row>
    <row r="17">
      <c r="A17" s="14" t="inlineStr">
        <is>
          <t>Cost per serving ($)</t>
        </is>
      </c>
      <c r="G17" s="16">
        <f>IF(G16=0,"",G13/G16)</f>
        <v/>
      </c>
    </row>
    <row r="18">
      <c r="A18" s="14" t="inlineStr">
        <is>
          <t>Menu price per serving ($)</t>
        </is>
      </c>
      <c r="G18" s="9" t="n">
        <v>3.45</v>
      </c>
    </row>
    <row r="19">
      <c r="A19" s="14" t="inlineStr">
        <is>
          <t>Food cost % (cost per serving / menu price)</t>
        </is>
      </c>
      <c r="G19" s="19">
        <f>IF(OR(G18="",G18=0,G17=""),"",G17/G18)</f>
        <v/>
      </c>
    </row>
  </sheetData>
  <mergeCells count="10">
    <mergeCell ref="A16:F16"/>
    <mergeCell ref="A13:F13"/>
    <mergeCell ref="A14:F14"/>
    <mergeCell ref="A19:F19"/>
    <mergeCell ref="A2:H2"/>
    <mergeCell ref="A17:F17"/>
    <mergeCell ref="A12:F12"/>
    <mergeCell ref="A18:F18"/>
    <mergeCell ref="A1:H1"/>
    <mergeCell ref="A15:F15"/>
  </mergeCells>
  <dataValidations count="1">
    <dataValidation sqref="B5:B25" showDropDown="0" showInputMessage="0" showErrorMessage="1" allowBlank="1" errorTitle="Unsupported unit" error="Use g, kg, oz, or lb (weight units only)." type="list">
      <formula1>='Unit Reference'!$A$5:$A$8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2026-10-07T00:11:11Z</dcterms:created>
  <dcterms:modified xmlns:dcterms="http://purl.org/dc/terms/" xmlns:xsi="http://www.w3.org/2001/XMLSchema-instance" xsi:type="dcterms:W3CDTF">2026-10-07T00:11:11Z</dcterms:modified>
</cp:coreProperties>
</file>